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<sst xmlns="http://schemas.openxmlformats.org/spreadsheetml/2006/main" count="95" uniqueCount="65">
  <si>
    <t>2024年儋州洋浦“产业工人杯”职业技能竞赛
石油化工技能竞赛成绩（化工总控工）</t>
  </si>
  <si>
    <t>序号</t>
  </si>
  <si>
    <t>姓名</t>
  </si>
  <si>
    <t>身份证</t>
  </si>
  <si>
    <t>工作单位</t>
  </si>
  <si>
    <t>决赛
抽签号</t>
  </si>
  <si>
    <t>初赛成绩</t>
  </si>
  <si>
    <t>初赛折算成绩（20%）</t>
  </si>
  <si>
    <t>决赛成绩</t>
  </si>
  <si>
    <t>决赛折算成绩（80%）</t>
  </si>
  <si>
    <t>成绩</t>
  </si>
  <si>
    <t>排名</t>
  </si>
  <si>
    <t>备注</t>
  </si>
  <si>
    <t>苏治安</t>
  </si>
  <si>
    <t>511304********3631</t>
  </si>
  <si>
    <t>中国石化海南炼油化工有限公司</t>
  </si>
  <si>
    <t>100.00</t>
  </si>
  <si>
    <t>冯存涛</t>
  </si>
  <si>
    <t>130425********5515</t>
  </si>
  <si>
    <t>符昌焕</t>
  </si>
  <si>
    <t>460003********6636</t>
  </si>
  <si>
    <t>99.00</t>
  </si>
  <si>
    <t>罗广卡</t>
  </si>
  <si>
    <t>460033********4776</t>
  </si>
  <si>
    <t>庄越</t>
  </si>
  <si>
    <t>130324********6315</t>
  </si>
  <si>
    <t>王彤垚</t>
  </si>
  <si>
    <t>232302********7014</t>
  </si>
  <si>
    <t>中石化（海南）聚酯新材料有限公司</t>
  </si>
  <si>
    <t>唐兹科</t>
  </si>
  <si>
    <t>469003********2212</t>
  </si>
  <si>
    <t>洋浦高级技工学校</t>
  </si>
  <si>
    <t>钟江伯</t>
  </si>
  <si>
    <t>460003********0418</t>
  </si>
  <si>
    <t>海南汇智石化精细化工有限公司</t>
  </si>
  <si>
    <t>文其晏</t>
  </si>
  <si>
    <t>460007********4970</t>
  </si>
  <si>
    <t>户俊明</t>
  </si>
  <si>
    <t>513722********3711</t>
  </si>
  <si>
    <t>海南逸盛石化有限公司</t>
  </si>
  <si>
    <t>羊必官</t>
  </si>
  <si>
    <t>460003********343X</t>
  </si>
  <si>
    <t>海南奥克化学有限公司</t>
  </si>
  <si>
    <t>刘月香</t>
  </si>
  <si>
    <t>460300********0323</t>
  </si>
  <si>
    <t>李智</t>
  </si>
  <si>
    <t>500235********421X</t>
  </si>
  <si>
    <t>吴淑民</t>
  </si>
  <si>
    <t>460102********1817</t>
  </si>
  <si>
    <t>海南星之海新材料有限公司</t>
  </si>
  <si>
    <t>潘坤秀</t>
  </si>
  <si>
    <t>440983********832X</t>
  </si>
  <si>
    <t>王诗莹</t>
  </si>
  <si>
    <t>460103********034X</t>
  </si>
  <si>
    <t>程仕泓</t>
  </si>
  <si>
    <t>441284********6017</t>
  </si>
  <si>
    <t>陈益进</t>
  </si>
  <si>
    <t>460300********0311</t>
  </si>
  <si>
    <t>夏轩</t>
  </si>
  <si>
    <t>510623********8859</t>
  </si>
  <si>
    <t>李寒池</t>
  </si>
  <si>
    <t>431126********8701</t>
  </si>
  <si>
    <t>海南巴陵化工新材料有限公司</t>
  </si>
  <si>
    <t>备注：</t>
  </si>
  <si>
    <t>成绩=初赛成绩×20%+决赛成绩×80%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</si>
</sst>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0" fillId="0" borderId="2" xfId="0" applyBorder="1"/>
    <xf numFmtId="0" fontId="2" fillId="2" borderId="6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view="pageBreakPreview" zoomScale="85" zoomScaleNormal="85" workbookViewId="0">
      <selection activeCell="E7" sqref="E7"/>
    </sheetView>
  </sheetViews>
  <sheetFormatPr defaultColWidth="9" defaultRowHeight="14"/>
  <cols>
    <col min="1" max="1" width="6.375" customWidth="1"/>
    <col min="3" max="4" width="22.5" customWidth="1"/>
    <col min="7" max="7" width="13.25" customWidth="1"/>
    <col min="9" max="9" width="13.25" customWidth="1"/>
  </cols>
  <sheetData>
    <row r="1" ht="58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9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2" t="s">
        <v>8</v>
      </c>
      <c r="I2" s="3" t="s">
        <v>9</v>
      </c>
      <c r="J2" s="2" t="s">
        <v>10</v>
      </c>
      <c r="K2" s="2" t="s">
        <v>11</v>
      </c>
      <c r="L2" s="2" t="s">
        <v>12</v>
      </c>
    </row>
    <row r="3" ht="27.95" customHeight="1" spans="1:12">
      <c r="A3" s="2">
        <v>1</v>
      </c>
      <c r="B3" s="4" t="s">
        <v>13</v>
      </c>
      <c r="C3" s="5" t="s">
        <v>14</v>
      </c>
      <c r="D3" s="6" t="s">
        <v>15</v>
      </c>
      <c r="E3" s="2">
        <v>18</v>
      </c>
      <c r="F3" s="2" t="s">
        <v>16</v>
      </c>
      <c r="G3" s="2">
        <f t="shared" ref="G3:G22" si="0">F3*0.2</f>
        <v>20</v>
      </c>
      <c r="H3" s="2">
        <v>96.5</v>
      </c>
      <c r="I3" s="2">
        <f t="shared" ref="I3:I22" si="1">H3*0.8</f>
        <v>77.2</v>
      </c>
      <c r="J3" s="2">
        <f t="shared" ref="J3:J22" si="2">I3+G3</f>
        <v>97.2</v>
      </c>
      <c r="K3" s="2">
        <f t="shared" ref="K3:K22" si="3">_xlfn.RANK.EQ(J3,$J$2:$J$22)</f>
        <v>1</v>
      </c>
      <c r="L3" s="14"/>
    </row>
    <row r="4" ht="27.95" customHeight="1" spans="1:12">
      <c r="A4" s="2">
        <v>2</v>
      </c>
      <c r="B4" s="4" t="s">
        <v>17</v>
      </c>
      <c r="C4" s="5" t="s">
        <v>18</v>
      </c>
      <c r="D4" s="7" t="s">
        <v>15</v>
      </c>
      <c r="E4" s="2">
        <v>12</v>
      </c>
      <c r="F4" s="2" t="s">
        <v>16</v>
      </c>
      <c r="G4" s="2">
        <f t="shared" si="0"/>
        <v>20</v>
      </c>
      <c r="H4" s="2">
        <v>95.7</v>
      </c>
      <c r="I4" s="2">
        <f t="shared" si="1"/>
        <v>76.56</v>
      </c>
      <c r="J4" s="2">
        <f t="shared" si="2"/>
        <v>96.56</v>
      </c>
      <c r="K4" s="2">
        <f t="shared" si="3"/>
        <v>2</v>
      </c>
      <c r="L4" s="14"/>
    </row>
    <row r="5" ht="27.95" customHeight="1" spans="1:12">
      <c r="A5" s="2">
        <v>3</v>
      </c>
      <c r="B5" s="2" t="s">
        <v>19</v>
      </c>
      <c r="C5" s="5" t="s">
        <v>20</v>
      </c>
      <c r="D5" s="7" t="s">
        <v>15</v>
      </c>
      <c r="E5" s="2">
        <v>17</v>
      </c>
      <c r="F5" s="2" t="s">
        <v>21</v>
      </c>
      <c r="G5" s="2">
        <f t="shared" si="0"/>
        <v>19.8</v>
      </c>
      <c r="H5" s="2">
        <v>88.3</v>
      </c>
      <c r="I5" s="2">
        <f t="shared" si="1"/>
        <v>70.64</v>
      </c>
      <c r="J5" s="2">
        <f t="shared" si="2"/>
        <v>90.44</v>
      </c>
      <c r="K5" s="2">
        <f t="shared" si="3"/>
        <v>3</v>
      </c>
      <c r="L5" s="14"/>
    </row>
    <row r="6" ht="27.95" customHeight="1" spans="1:12">
      <c r="A6" s="2">
        <v>4</v>
      </c>
      <c r="B6" s="8" t="s">
        <v>22</v>
      </c>
      <c r="C6" s="5" t="s">
        <v>23</v>
      </c>
      <c r="D6" s="7" t="s">
        <v>15</v>
      </c>
      <c r="E6" s="2">
        <v>1</v>
      </c>
      <c r="F6" s="2" t="s">
        <v>21</v>
      </c>
      <c r="G6" s="2">
        <f t="shared" si="0"/>
        <v>19.8</v>
      </c>
      <c r="H6" s="2">
        <v>84.4</v>
      </c>
      <c r="I6" s="2">
        <f t="shared" si="1"/>
        <v>67.52</v>
      </c>
      <c r="J6" s="2">
        <f t="shared" si="2"/>
        <v>87.32</v>
      </c>
      <c r="K6" s="2">
        <f t="shared" si="3"/>
        <v>4</v>
      </c>
      <c r="L6" s="14"/>
    </row>
    <row r="7" ht="27.95" customHeight="1" spans="1:12">
      <c r="A7" s="2">
        <v>5</v>
      </c>
      <c r="B7" s="8" t="s">
        <v>24</v>
      </c>
      <c r="C7" s="5" t="s">
        <v>25</v>
      </c>
      <c r="D7" s="6" t="s">
        <v>15</v>
      </c>
      <c r="E7" s="2">
        <v>11</v>
      </c>
      <c r="F7" s="2" t="s">
        <v>21</v>
      </c>
      <c r="G7" s="2">
        <f t="shared" si="0"/>
        <v>19.8</v>
      </c>
      <c r="H7" s="2">
        <v>81.2</v>
      </c>
      <c r="I7" s="2">
        <f t="shared" si="1"/>
        <v>64.96</v>
      </c>
      <c r="J7" s="2">
        <f t="shared" si="2"/>
        <v>84.76</v>
      </c>
      <c r="K7" s="2">
        <f t="shared" si="3"/>
        <v>5</v>
      </c>
      <c r="L7" s="14"/>
    </row>
    <row r="8" ht="27.95" customHeight="1" spans="1:12">
      <c r="A8" s="2">
        <v>6</v>
      </c>
      <c r="B8" s="4" t="s">
        <v>26</v>
      </c>
      <c r="C8" s="5" t="s">
        <v>27</v>
      </c>
      <c r="D8" s="7" t="s">
        <v>28</v>
      </c>
      <c r="E8" s="2">
        <v>3</v>
      </c>
      <c r="F8" s="2" t="s">
        <v>16</v>
      </c>
      <c r="G8" s="2">
        <f t="shared" si="0"/>
        <v>20</v>
      </c>
      <c r="H8" s="2">
        <v>74</v>
      </c>
      <c r="I8" s="2">
        <f t="shared" si="1"/>
        <v>59.2</v>
      </c>
      <c r="J8" s="2">
        <f t="shared" si="2"/>
        <v>79.2</v>
      </c>
      <c r="K8" s="2">
        <f t="shared" si="3"/>
        <v>6</v>
      </c>
      <c r="L8" s="14"/>
    </row>
    <row r="9" ht="27.95" customHeight="1" spans="1:12">
      <c r="A9" s="2">
        <v>7</v>
      </c>
      <c r="B9" s="2" t="s">
        <v>29</v>
      </c>
      <c r="C9" s="5" t="s">
        <v>30</v>
      </c>
      <c r="D9" s="9" t="s">
        <v>31</v>
      </c>
      <c r="E9" s="2">
        <v>5</v>
      </c>
      <c r="F9" s="2" t="s">
        <v>21</v>
      </c>
      <c r="G9" s="2">
        <f t="shared" si="0"/>
        <v>19.8</v>
      </c>
      <c r="H9" s="2">
        <v>71.2</v>
      </c>
      <c r="I9" s="2">
        <f t="shared" si="1"/>
        <v>56.96</v>
      </c>
      <c r="J9" s="2">
        <f t="shared" si="2"/>
        <v>76.76</v>
      </c>
      <c r="K9" s="2">
        <f t="shared" si="3"/>
        <v>7</v>
      </c>
      <c r="L9" s="14"/>
    </row>
    <row r="10" ht="27.95" customHeight="1" spans="1:12">
      <c r="A10" s="2">
        <v>8</v>
      </c>
      <c r="B10" s="8" t="s">
        <v>32</v>
      </c>
      <c r="C10" s="5" t="s">
        <v>33</v>
      </c>
      <c r="D10" s="9" t="s">
        <v>34</v>
      </c>
      <c r="E10" s="2">
        <v>8</v>
      </c>
      <c r="F10" s="2" t="s">
        <v>16</v>
      </c>
      <c r="G10" s="2">
        <f t="shared" si="0"/>
        <v>20</v>
      </c>
      <c r="H10" s="2">
        <v>70.2</v>
      </c>
      <c r="I10" s="2">
        <f t="shared" si="1"/>
        <v>56.16</v>
      </c>
      <c r="J10" s="2">
        <f t="shared" si="2"/>
        <v>76.16</v>
      </c>
      <c r="K10" s="2">
        <f t="shared" si="3"/>
        <v>8</v>
      </c>
      <c r="L10" s="14"/>
    </row>
    <row r="11" ht="27.95" customHeight="1" spans="1:12">
      <c r="A11" s="2">
        <v>9</v>
      </c>
      <c r="B11" s="4" t="s">
        <v>35</v>
      </c>
      <c r="C11" s="5" t="s">
        <v>36</v>
      </c>
      <c r="D11" s="6" t="s">
        <v>15</v>
      </c>
      <c r="E11" s="2">
        <v>15</v>
      </c>
      <c r="F11" s="2" t="s">
        <v>16</v>
      </c>
      <c r="G11" s="2">
        <f t="shared" si="0"/>
        <v>20</v>
      </c>
      <c r="H11" s="2">
        <v>64.8</v>
      </c>
      <c r="I11" s="2">
        <f t="shared" si="1"/>
        <v>51.84</v>
      </c>
      <c r="J11" s="2">
        <f t="shared" si="2"/>
        <v>71.84</v>
      </c>
      <c r="K11" s="2">
        <f t="shared" si="3"/>
        <v>9</v>
      </c>
      <c r="L11" s="14"/>
    </row>
    <row r="12" ht="27.95" customHeight="1" spans="1:12">
      <c r="A12" s="2">
        <v>10</v>
      </c>
      <c r="B12" s="8" t="s">
        <v>37</v>
      </c>
      <c r="C12" s="5" t="s">
        <v>38</v>
      </c>
      <c r="D12" s="7" t="s">
        <v>39</v>
      </c>
      <c r="E12" s="2">
        <v>7</v>
      </c>
      <c r="F12" s="2" t="s">
        <v>16</v>
      </c>
      <c r="G12" s="2">
        <f t="shared" si="0"/>
        <v>20</v>
      </c>
      <c r="H12" s="2">
        <v>61.9</v>
      </c>
      <c r="I12" s="2">
        <f t="shared" si="1"/>
        <v>49.52</v>
      </c>
      <c r="J12" s="2">
        <f t="shared" si="2"/>
        <v>69.52</v>
      </c>
      <c r="K12" s="2">
        <f t="shared" si="3"/>
        <v>10</v>
      </c>
      <c r="L12" s="14"/>
    </row>
    <row r="13" ht="27.95" customHeight="1" spans="1:12">
      <c r="A13" s="2">
        <v>11</v>
      </c>
      <c r="B13" s="8" t="s">
        <v>40</v>
      </c>
      <c r="C13" s="5" t="s">
        <v>41</v>
      </c>
      <c r="D13" s="7" t="s">
        <v>42</v>
      </c>
      <c r="E13" s="2">
        <v>13</v>
      </c>
      <c r="F13" s="2" t="s">
        <v>16</v>
      </c>
      <c r="G13" s="2">
        <f t="shared" si="0"/>
        <v>20</v>
      </c>
      <c r="H13" s="2">
        <v>61.4</v>
      </c>
      <c r="I13" s="2">
        <f t="shared" si="1"/>
        <v>49.12</v>
      </c>
      <c r="J13" s="2">
        <f t="shared" si="2"/>
        <v>69.12</v>
      </c>
      <c r="K13" s="2">
        <f t="shared" si="3"/>
        <v>11</v>
      </c>
      <c r="L13" s="14"/>
    </row>
    <row r="14" ht="27.95" customHeight="1" spans="1:12">
      <c r="A14" s="2">
        <v>12</v>
      </c>
      <c r="B14" s="4" t="s">
        <v>43</v>
      </c>
      <c r="C14" s="5" t="s">
        <v>44</v>
      </c>
      <c r="D14" s="7" t="s">
        <v>15</v>
      </c>
      <c r="E14" s="2">
        <v>10</v>
      </c>
      <c r="F14" s="2" t="s">
        <v>16</v>
      </c>
      <c r="G14" s="2">
        <f t="shared" si="0"/>
        <v>20</v>
      </c>
      <c r="H14" s="2">
        <v>58.2</v>
      </c>
      <c r="I14" s="2">
        <f t="shared" si="1"/>
        <v>46.56</v>
      </c>
      <c r="J14" s="2">
        <f t="shared" si="2"/>
        <v>66.56</v>
      </c>
      <c r="K14" s="2">
        <f t="shared" si="3"/>
        <v>12</v>
      </c>
      <c r="L14" s="14"/>
    </row>
    <row r="15" ht="27.95" customHeight="1" spans="1:12">
      <c r="A15" s="2">
        <v>13</v>
      </c>
      <c r="B15" s="2" t="s">
        <v>45</v>
      </c>
      <c r="C15" s="5" t="s">
        <v>46</v>
      </c>
      <c r="D15" s="7" t="s">
        <v>15</v>
      </c>
      <c r="E15" s="2">
        <v>16</v>
      </c>
      <c r="F15" s="2" t="s">
        <v>21</v>
      </c>
      <c r="G15" s="2">
        <f t="shared" si="0"/>
        <v>19.8</v>
      </c>
      <c r="H15" s="2">
        <v>53.4</v>
      </c>
      <c r="I15" s="2">
        <f t="shared" si="1"/>
        <v>42.72</v>
      </c>
      <c r="J15" s="2">
        <f t="shared" si="2"/>
        <v>62.52</v>
      </c>
      <c r="K15" s="2">
        <f t="shared" si="3"/>
        <v>13</v>
      </c>
      <c r="L15" s="14"/>
    </row>
    <row r="16" ht="27.95" customHeight="1" spans="1:12">
      <c r="A16" s="2">
        <v>14</v>
      </c>
      <c r="B16" s="8" t="s">
        <v>47</v>
      </c>
      <c r="C16" s="5" t="s">
        <v>48</v>
      </c>
      <c r="D16" s="6" t="s">
        <v>49</v>
      </c>
      <c r="E16" s="2">
        <v>19</v>
      </c>
      <c r="F16" s="2" t="s">
        <v>16</v>
      </c>
      <c r="G16" s="2">
        <f t="shared" si="0"/>
        <v>20</v>
      </c>
      <c r="H16" s="2">
        <v>51.5</v>
      </c>
      <c r="I16" s="2">
        <f t="shared" si="1"/>
        <v>41.2</v>
      </c>
      <c r="J16" s="2">
        <f t="shared" si="2"/>
        <v>61.2</v>
      </c>
      <c r="K16" s="2">
        <f t="shared" si="3"/>
        <v>14</v>
      </c>
      <c r="L16" s="14"/>
    </row>
    <row r="17" ht="27.95" customHeight="1" spans="1:12">
      <c r="A17" s="2">
        <v>15</v>
      </c>
      <c r="B17" s="2" t="s">
        <v>50</v>
      </c>
      <c r="C17" s="5" t="s">
        <v>51</v>
      </c>
      <c r="D17" s="7" t="s">
        <v>15</v>
      </c>
      <c r="E17" s="2">
        <v>2</v>
      </c>
      <c r="F17" s="2" t="s">
        <v>16</v>
      </c>
      <c r="G17" s="2">
        <f t="shared" si="0"/>
        <v>20</v>
      </c>
      <c r="H17" s="2">
        <v>49.9</v>
      </c>
      <c r="I17" s="2">
        <f t="shared" si="1"/>
        <v>39.92</v>
      </c>
      <c r="J17" s="2">
        <f t="shared" si="2"/>
        <v>59.92</v>
      </c>
      <c r="K17" s="2">
        <f t="shared" si="3"/>
        <v>15</v>
      </c>
      <c r="L17" s="14"/>
    </row>
    <row r="18" ht="27.95" customHeight="1" spans="1:12">
      <c r="A18" s="2">
        <v>16</v>
      </c>
      <c r="B18" s="8" t="s">
        <v>52</v>
      </c>
      <c r="C18" s="5" t="s">
        <v>53</v>
      </c>
      <c r="D18" s="7" t="s">
        <v>15</v>
      </c>
      <c r="E18" s="2">
        <v>6</v>
      </c>
      <c r="F18" s="2" t="s">
        <v>21</v>
      </c>
      <c r="G18" s="2">
        <f t="shared" si="0"/>
        <v>19.8</v>
      </c>
      <c r="H18" s="2">
        <v>40.2</v>
      </c>
      <c r="I18" s="2">
        <f t="shared" si="1"/>
        <v>32.16</v>
      </c>
      <c r="J18" s="2">
        <f t="shared" si="2"/>
        <v>51.96</v>
      </c>
      <c r="K18" s="2">
        <f t="shared" si="3"/>
        <v>16</v>
      </c>
      <c r="L18" s="14"/>
    </row>
    <row r="19" ht="27.95" customHeight="1" spans="1:12">
      <c r="A19" s="2">
        <v>17</v>
      </c>
      <c r="B19" s="8" t="s">
        <v>54</v>
      </c>
      <c r="C19" s="5" t="s">
        <v>55</v>
      </c>
      <c r="D19" s="9" t="s">
        <v>15</v>
      </c>
      <c r="E19" s="2">
        <v>9</v>
      </c>
      <c r="F19" s="2" t="s">
        <v>21</v>
      </c>
      <c r="G19" s="2">
        <f t="shared" si="0"/>
        <v>19.8</v>
      </c>
      <c r="H19" s="2">
        <v>33.2</v>
      </c>
      <c r="I19" s="2">
        <f t="shared" si="1"/>
        <v>26.56</v>
      </c>
      <c r="J19" s="2">
        <f t="shared" si="2"/>
        <v>46.36</v>
      </c>
      <c r="K19" s="2">
        <f t="shared" si="3"/>
        <v>17</v>
      </c>
      <c r="L19" s="14"/>
    </row>
    <row r="20" ht="27.95" customHeight="1" spans="1:12">
      <c r="A20" s="2">
        <v>18</v>
      </c>
      <c r="B20" s="2" t="s">
        <v>56</v>
      </c>
      <c r="C20" s="5" t="s">
        <v>57</v>
      </c>
      <c r="D20" s="6" t="s">
        <v>42</v>
      </c>
      <c r="E20" s="2">
        <v>14</v>
      </c>
      <c r="F20" s="2" t="s">
        <v>16</v>
      </c>
      <c r="G20" s="2">
        <f t="shared" si="0"/>
        <v>20</v>
      </c>
      <c r="H20" s="2">
        <v>31.9</v>
      </c>
      <c r="I20" s="2">
        <f t="shared" si="1"/>
        <v>25.52</v>
      </c>
      <c r="J20" s="2">
        <f t="shared" si="2"/>
        <v>45.52</v>
      </c>
      <c r="K20" s="2">
        <f t="shared" si="3"/>
        <v>18</v>
      </c>
      <c r="L20" s="14"/>
    </row>
    <row r="21" ht="27.95" customHeight="1" spans="1:12">
      <c r="A21" s="2">
        <v>19</v>
      </c>
      <c r="B21" s="2" t="s">
        <v>58</v>
      </c>
      <c r="C21" s="5" t="s">
        <v>59</v>
      </c>
      <c r="D21" s="7" t="s">
        <v>49</v>
      </c>
      <c r="E21" s="2">
        <v>4</v>
      </c>
      <c r="F21" s="2" t="s">
        <v>16</v>
      </c>
      <c r="G21" s="2">
        <f t="shared" si="0"/>
        <v>20</v>
      </c>
      <c r="H21" s="2">
        <v>18.4</v>
      </c>
      <c r="I21" s="2">
        <f t="shared" si="1"/>
        <v>14.72</v>
      </c>
      <c r="J21" s="2">
        <f t="shared" si="2"/>
        <v>34.72</v>
      </c>
      <c r="K21" s="2">
        <f t="shared" si="3"/>
        <v>19</v>
      </c>
      <c r="L21" s="14"/>
    </row>
    <row r="22" ht="27.95" customHeight="1" spans="1:12">
      <c r="A22" s="2">
        <v>20</v>
      </c>
      <c r="B22" s="10" t="s">
        <v>60</v>
      </c>
      <c r="C22" s="5" t="s">
        <v>61</v>
      </c>
      <c r="D22" s="7" t="s">
        <v>62</v>
      </c>
      <c r="E22" s="2">
        <v>20</v>
      </c>
      <c r="F22" s="2" t="s">
        <v>21</v>
      </c>
      <c r="G22" s="2">
        <f t="shared" si="0"/>
        <v>19.8</v>
      </c>
      <c r="H22" s="2">
        <v>15.1</v>
      </c>
      <c r="I22" s="2">
        <f t="shared" si="1"/>
        <v>12.08</v>
      </c>
      <c r="J22" s="2">
        <f t="shared" si="2"/>
        <v>31.88</v>
      </c>
      <c r="K22" s="2">
        <f t="shared" si="3"/>
        <v>20</v>
      </c>
      <c r="L22" s="14"/>
    </row>
    <row r="23" ht="27.95" customHeight="1" spans="1:12">
      <c r="A23" s="11" t="s">
        <v>63</v>
      </c>
      <c r="B23" s="12"/>
      <c r="C23" s="13" t="s">
        <v>64</v>
      </c>
      <c r="D23" s="13"/>
      <c r="E23" s="13"/>
      <c r="F23" s="13"/>
      <c r="G23" s="13"/>
      <c r="H23" s="13"/>
      <c r="I23" s="13"/>
      <c r="J23" s="13"/>
      <c r="K23" s="13"/>
      <c r="L23" s="15"/>
    </row>
  </sheetData>
  <sortState ref="A3:L22">
    <sortCondition ref="K3:K22"/>
  </sortState>
  <mergeCells count="3">
    <mergeCell ref="A1:L1"/>
    <mergeCell ref="A23:B23"/>
    <mergeCell ref="C23:L23"/>
  </mergeCells>
  <printOptions horizontalCentered="1"/>
  <pageMargins left="0.708661417322835" right="0.708661417322835" top="0.748031496062992" bottom="0.748031496062992" header="0.31496062992126" footer="0.31496062992126"/>
  <pageSetup paperSize="9" scale="8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易闯</cp:lastModifiedBy>
  <dcterms:created xsi:type="dcterms:W3CDTF">2015-06-05T18:19:00Z</dcterms:created>
  <dcterms:modified xsi:type="dcterms:W3CDTF">2024-07-06T16:36:00Z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53F9C8C00F604B04960A21DB615097B7_12</vt:lpwstr>
  </property>
  <property fmtid="{D5CDD505-2E9C-101B-9397-08002B2CF9AE}" pid="3" name="KSOProductBuildVer">
    <vt:lpwstr>2052-12.1.0.16929</vt:lpwstr>
  </property>
</Properties>
</file>